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communitycollegesofspokane-my.sharepoint.com/personal/marilyn_nielson_scc_spokane_edu/Documents/NATRS 112 Math/Textbook2024/Example Solutions Photos/"/>
    </mc:Choice>
  </mc:AlternateContent>
  <xr:revisionPtr revIDLastSave="0" documentId="8_{10CCAD50-D529-4FDD-B890-53BF827E16E7}" xr6:coauthVersionLast="47" xr6:coauthVersionMax="47" xr10:uidLastSave="{00000000-0000-0000-0000-000000000000}"/>
  <bookViews>
    <workbookView xWindow="-120" yWindow="-120" windowWidth="29040" windowHeight="15720" activeTab="4" xr2:uid="{00000000-000D-0000-FFFF-FFFF00000000}"/>
  </bookViews>
  <sheets>
    <sheet name="Formulas" sheetId="8" r:id="rId1"/>
    <sheet name="Rectangle Area" sheetId="9" r:id="rId2"/>
    <sheet name="Circle Area" sheetId="3" r:id="rId3"/>
    <sheet name="Loading" sheetId="2" r:id="rId4"/>
    <sheet name="Culvert Volume" sheetId="6" r:id="rId5"/>
  </sheets>
  <definedNames>
    <definedName name="_xlnm.Print_Area" localSheetId="0">Formulas!$A$1:$R$32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6" l="1"/>
  <c r="D4" i="6"/>
  <c r="D5" i="6"/>
  <c r="D6" i="6"/>
  <c r="D7" i="6"/>
  <c r="D8" i="6"/>
  <c r="D9" i="6"/>
  <c r="D10" i="6"/>
  <c r="D11" i="6"/>
  <c r="D12" i="6"/>
  <c r="D13" i="6"/>
  <c r="D14" i="6"/>
  <c r="D2" i="6"/>
  <c r="C3" i="6"/>
  <c r="C4" i="6"/>
  <c r="C5" i="6"/>
  <c r="C6" i="6"/>
  <c r="C7" i="6"/>
  <c r="C8" i="6"/>
  <c r="C9" i="6"/>
  <c r="C10" i="6"/>
  <c r="C11" i="6"/>
  <c r="C12" i="6"/>
  <c r="C13" i="6"/>
  <c r="C14" i="6"/>
  <c r="C2" i="6"/>
  <c r="D3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2" i="2"/>
  <c r="B3" i="3"/>
  <c r="B4" i="3"/>
  <c r="B5" i="3"/>
  <c r="B6" i="3"/>
  <c r="B7" i="3"/>
  <c r="B8" i="3"/>
  <c r="B2" i="3"/>
  <c r="C3" i="9"/>
  <c r="C4" i="9"/>
  <c r="C5" i="9"/>
  <c r="C6" i="9"/>
  <c r="C7" i="9"/>
  <c r="C8" i="9"/>
  <c r="C9" i="9"/>
  <c r="C10" i="9"/>
  <c r="C11" i="9"/>
  <c r="C2" i="9"/>
</calcChain>
</file>

<file path=xl/sharedStrings.xml><?xml version="1.0" encoding="utf-8"?>
<sst xmlns="http://schemas.openxmlformats.org/spreadsheetml/2006/main" count="31" uniqueCount="31">
  <si>
    <t>Choose from the following formulas (and rearrange as needed) to complete each column in the following  spreadsheets.</t>
  </si>
  <si>
    <t xml:space="preserve"> multiplied by the height (H).</t>
  </si>
  <si>
    <t>Date</t>
  </si>
  <si>
    <t>Flow (MG/D)</t>
  </si>
  <si>
    <r>
      <t>2.</t>
    </r>
    <r>
      <rPr>
        <sz val="10"/>
        <color theme="1"/>
        <rFont val="Times New Roman"/>
        <family val="1"/>
      </rPr>
      <t xml:space="preserve">      </t>
    </r>
    <r>
      <rPr>
        <sz val="10"/>
        <color theme="1"/>
        <rFont val="Calibri"/>
        <family val="2"/>
        <scheme val="minor"/>
      </rPr>
      <t>Volume (V) of a cylinder equals height (h) multiplied by pi times the radius (r) squared.</t>
    </r>
  </si>
  <si>
    <r>
      <t>3.</t>
    </r>
    <r>
      <rPr>
        <sz val="10"/>
        <color theme="1"/>
        <rFont val="Times New Roman"/>
        <family val="1"/>
      </rPr>
      <t xml:space="preserve">      </t>
    </r>
    <r>
      <rPr>
        <sz val="10"/>
        <color theme="1"/>
        <rFont val="Calibri"/>
        <family val="2"/>
        <scheme val="minor"/>
      </rPr>
      <t>Area (A) of a triangle equals one-half of the height (h) multiplied by the base (b).</t>
    </r>
  </si>
  <si>
    <r>
      <t>4.</t>
    </r>
    <r>
      <rPr>
        <sz val="10"/>
        <color theme="1"/>
        <rFont val="Times New Roman"/>
        <family val="1"/>
      </rPr>
      <t xml:space="preserve">      </t>
    </r>
    <r>
      <rPr>
        <sz val="10"/>
        <color theme="1"/>
        <rFont val="Calibri"/>
        <family val="2"/>
        <scheme val="minor"/>
      </rPr>
      <t>Relative density (D) of a plant species is equal to the number of a given species counted in an area (n) divided by the total number of all species in that area (T) multiplied by 100%.</t>
    </r>
  </si>
  <si>
    <r>
      <t>5.</t>
    </r>
    <r>
      <rPr>
        <sz val="10"/>
        <color theme="1"/>
        <rFont val="Times New Roman"/>
        <family val="1"/>
      </rPr>
      <t xml:space="preserve">      </t>
    </r>
    <r>
      <rPr>
        <sz val="10"/>
        <color theme="1"/>
        <rFont val="Calibri"/>
        <family val="2"/>
        <scheme val="minor"/>
      </rPr>
      <t>Diameter inside bark (dib) is equal to the diameter at breast height (dbh) minus two times the average bark thickness (abt).</t>
    </r>
  </si>
  <si>
    <r>
      <t>6.</t>
    </r>
    <r>
      <rPr>
        <sz val="10"/>
        <color theme="1"/>
        <rFont val="Times New Roman"/>
        <family val="1"/>
      </rPr>
      <t xml:space="preserve">      </t>
    </r>
    <r>
      <rPr>
        <sz val="10"/>
        <color theme="1"/>
        <rFont val="Calibri"/>
        <family val="2"/>
        <scheme val="minor"/>
      </rPr>
      <t>Percent bark is equal to 100 multiplied by two times the average bark thickness (abt) divided by the diameter at breast height (dbh).</t>
    </r>
  </si>
  <si>
    <r>
      <t>7.</t>
    </r>
    <r>
      <rPr>
        <sz val="10"/>
        <color theme="1"/>
        <rFont val="Times New Roman"/>
        <family val="1"/>
      </rPr>
      <t xml:space="preserve">      </t>
    </r>
    <r>
      <rPr>
        <sz val="10"/>
        <color theme="1"/>
        <rFont val="Calibri"/>
        <family val="2"/>
        <scheme val="minor"/>
      </rPr>
      <t>Discharge (Q) is equal to the velocity (V) multiplied by the channel area (A).</t>
    </r>
  </si>
  <si>
    <r>
      <t>8.</t>
    </r>
    <r>
      <rPr>
        <sz val="10"/>
        <color theme="1"/>
        <rFont val="Times New Roman"/>
        <family val="1"/>
      </rPr>
      <t xml:space="preserve">      </t>
    </r>
    <r>
      <rPr>
        <sz val="10"/>
        <color theme="1"/>
        <rFont val="Calibri"/>
        <family val="2"/>
        <scheme val="minor"/>
      </rPr>
      <t>Loading (L in lbs/day) is equal to 8.34 multiplied by the discharge (Q in million gallons per day) times the concentration (C in mg/L).</t>
    </r>
  </si>
  <si>
    <r>
      <t>9.</t>
    </r>
    <r>
      <rPr>
        <sz val="10"/>
        <color theme="1"/>
        <rFont val="Times New Roman"/>
        <family val="1"/>
      </rPr>
      <t xml:space="preserve">      </t>
    </r>
    <r>
      <rPr>
        <sz val="10"/>
        <color theme="1"/>
        <rFont val="Calibri"/>
        <family val="2"/>
        <scheme val="minor"/>
      </rPr>
      <t>Representative area (RA) is equal to the acres in a stand (A) divided by the number of plots (P).</t>
    </r>
  </si>
  <si>
    <r>
      <t>10.</t>
    </r>
    <r>
      <rPr>
        <sz val="10"/>
        <color theme="1"/>
        <rFont val="Times New Roman"/>
        <family val="1"/>
      </rPr>
      <t xml:space="preserve">   </t>
    </r>
    <r>
      <rPr>
        <sz val="10"/>
        <color theme="1"/>
        <rFont val="Calibri"/>
        <family val="2"/>
        <scheme val="minor"/>
      </rPr>
      <t>The area (A) of a circle equals pi times the radius (r) squared.</t>
    </r>
  </si>
  <si>
    <r>
      <t>11.</t>
    </r>
    <r>
      <rPr>
        <sz val="10"/>
        <color theme="1"/>
        <rFont val="Times New Roman"/>
        <family val="1"/>
      </rPr>
      <t xml:space="preserve">   </t>
    </r>
    <r>
      <rPr>
        <sz val="10"/>
        <color theme="1"/>
        <rFont val="Calibri"/>
        <family val="2"/>
        <scheme val="minor"/>
      </rPr>
      <t>Bark volume (V</t>
    </r>
    <r>
      <rPr>
        <vertAlign val="subscript"/>
        <sz val="10"/>
        <color theme="1"/>
        <rFont val="Calibri"/>
        <family val="2"/>
        <scheme val="minor"/>
      </rPr>
      <t>b</t>
    </r>
    <r>
      <rPr>
        <sz val="10"/>
        <color theme="1"/>
        <rFont val="Calibri"/>
        <family val="2"/>
        <scheme val="minor"/>
      </rPr>
      <t>) is equal to the cubic volume of the log (V) multiplied by one minus the lower stem bark factor (k) squared.</t>
    </r>
  </si>
  <si>
    <r>
      <t>12.</t>
    </r>
    <r>
      <rPr>
        <sz val="10"/>
        <color theme="1"/>
        <rFont val="Times New Roman"/>
        <family val="1"/>
      </rPr>
      <t xml:space="preserve">   </t>
    </r>
    <r>
      <rPr>
        <sz val="10"/>
        <color theme="1"/>
        <rFont val="Calibri"/>
        <family val="2"/>
        <scheme val="minor"/>
      </rPr>
      <t>Efficiency (E) in water treatment is equal to the load in (L</t>
    </r>
    <r>
      <rPr>
        <vertAlign val="subscript"/>
        <sz val="10"/>
        <color theme="1"/>
        <rFont val="Calibri"/>
        <family val="2"/>
        <scheme val="minor"/>
      </rPr>
      <t>i</t>
    </r>
    <r>
      <rPr>
        <sz val="10"/>
        <color theme="1"/>
        <rFont val="Calibri"/>
        <family val="2"/>
        <scheme val="minor"/>
      </rPr>
      <t>) minus the load out (L</t>
    </r>
    <r>
      <rPr>
        <vertAlign val="subscript"/>
        <sz val="10"/>
        <color theme="1"/>
        <rFont val="Calibri"/>
        <family val="2"/>
        <scheme val="minor"/>
      </rPr>
      <t>o</t>
    </r>
    <r>
      <rPr>
        <sz val="10"/>
        <color theme="1"/>
        <rFont val="Calibri"/>
        <family val="2"/>
        <scheme val="minor"/>
      </rPr>
      <t>) divided by the load in times 100%.</t>
    </r>
  </si>
  <si>
    <r>
      <t>13.</t>
    </r>
    <r>
      <rPr>
        <sz val="10"/>
        <color theme="1"/>
        <rFont val="Times New Roman"/>
        <family val="1"/>
      </rPr>
      <t xml:space="preserve">   </t>
    </r>
    <r>
      <rPr>
        <sz val="10"/>
        <color theme="1"/>
        <rFont val="Calibri"/>
        <family val="2"/>
        <scheme val="minor"/>
      </rPr>
      <t>Plot spacing (S) in feet is equal to the square root of the number of square feet in the area you are sampling (sf) divided by the number of plots you are putting in (n).</t>
    </r>
  </si>
  <si>
    <r>
      <t>14.</t>
    </r>
    <r>
      <rPr>
        <sz val="10"/>
        <color theme="1"/>
        <rFont val="Times New Roman"/>
        <family val="1"/>
      </rPr>
      <t xml:space="preserve">   </t>
    </r>
    <r>
      <rPr>
        <sz val="10"/>
        <color theme="1"/>
        <rFont val="Calibri"/>
        <family val="2"/>
        <scheme val="minor"/>
      </rPr>
      <t>Volume of a cone equals one-third the base (</t>
    </r>
  </si>
  <si>
    <t xml:space="preserve"> </t>
  </si>
  <si>
    <t>Width</t>
  </si>
  <si>
    <t>Area within Fence (square feet )</t>
  </si>
  <si>
    <t>Length (feet)</t>
  </si>
  <si>
    <t>Area within Circle Plot (acres)</t>
  </si>
  <si>
    <t>Radius</t>
  </si>
  <si>
    <t>Chlorine Added per Day (pounds)</t>
  </si>
  <si>
    <t>Chlorine Concentration in mg/L</t>
  </si>
  <si>
    <t>Average Concentration for Month</t>
  </si>
  <si>
    <t>1 gallon of water = 8.34 pounds</t>
  </si>
  <si>
    <t>Volume of Water (cubic feet)</t>
  </si>
  <si>
    <t>Culvert Radius (inches)</t>
  </si>
  <si>
    <t>Culvert Length (feet)</t>
  </si>
  <si>
    <t>Weight of Water (pounds)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</si>
</sst>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1"/>
      <color theme="1"/>
      <name val="Calibri"/>
      <family val="2"/>
      <scheme val="minor"/>
    </font>
    <font>
      <sz val="10"/>
      <color theme="1"/>
      <name val="Arial"/>
      <family val="2"/>
    </font>
    <font>
      <i/>
      <sz val="10"/>
      <color theme="1"/>
      <name val="Arial"/>
      <family val="2"/>
    </font>
    <font>
      <b/>
      <sz val="11"/>
      <color theme="1"/>
      <name val="Calibri"/>
      <family val="2"/>
      <scheme val="minor"/>
    </font>
    <font>
      <b/>
      <sz val="10"/>
      <color theme="1"/>
      <name val="Calibri"/>
      <family val="2"/>
      <scheme val="minor"/>
    </font>
    <font>
      <sz val="10"/>
      <color theme="1"/>
      <name val="Calibri"/>
      <family val="2"/>
      <scheme val="minor"/>
    </font>
    <font>
      <vertAlign val="subscript"/>
      <sz val="10"/>
      <color theme="1"/>
      <name val="Calibri"/>
      <family val="2"/>
      <scheme val="minor"/>
    </font>
    <font>
      <i/>
      <sz val="11"/>
      <color theme="1"/>
      <name val="Calibri"/>
      <family val="2"/>
      <scheme val="minor"/>
    </font>
    <font>
      <sz val="10"/>
      <color theme="1"/>
      <name val="Times New Roman"/>
      <family val="1"/>
    </font>
    <font>
      <b/>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top/>
      <bottom/>
      <diagonal/>
    </border>
  </borders>
  <cellStyleXfs count="1">
    <xf numFmtId="0" fontId="0" fillId="0" borderId="0"/>
  </cellStyleXfs>
  <cellXfs count="38">
    <xf numFmtId="0" fontId="0" fillId="0" borderId="0" xfId="0"/>
    <xf numFmtId="2" fontId="1" fillId="0" borderId="0" xfId="0" applyNumberFormat="1" applyFont="1" applyAlignment="1">
      <alignment horizontal="left"/>
    </xf>
    <xf numFmtId="0" fontId="0" fillId="0" borderId="1" xfId="0" applyBorder="1"/>
    <xf numFmtId="2" fontId="1" fillId="2" borderId="0" xfId="0" applyNumberFormat="1" applyFont="1" applyFill="1" applyAlignment="1">
      <alignment horizontal="left"/>
    </xf>
    <xf numFmtId="2" fontId="2" fillId="0" borderId="0" xfId="0" applyNumberFormat="1" applyFont="1" applyAlignment="1">
      <alignment horizontal="left"/>
    </xf>
    <xf numFmtId="2" fontId="0" fillId="0" borderId="0" xfId="0" applyNumberFormat="1"/>
    <xf numFmtId="0" fontId="3" fillId="0" borderId="1" xfId="0" applyFont="1" applyBorder="1" applyAlignment="1">
      <alignment horizontal="center" wrapText="1"/>
    </xf>
    <xf numFmtId="0" fontId="3" fillId="0" borderId="1" xfId="0" applyFont="1" applyBorder="1"/>
    <xf numFmtId="0" fontId="0" fillId="0" borderId="1" xfId="0" applyBorder="1" applyAlignment="1">
      <alignment horizontal="right"/>
    </xf>
    <xf numFmtId="0" fontId="0" fillId="0" borderId="1" xfId="0" applyBorder="1" applyAlignment="1">
      <alignment horizontal="center"/>
    </xf>
    <xf numFmtId="15" fontId="0" fillId="0" borderId="1" xfId="0" applyNumberFormat="1" applyBorder="1"/>
    <xf numFmtId="164" fontId="0" fillId="0" borderId="1" xfId="0" applyNumberFormat="1" applyBorder="1" applyAlignment="1">
      <alignment horizontal="center"/>
    </xf>
    <xf numFmtId="164" fontId="0" fillId="0" borderId="2" xfId="0" applyNumberFormat="1" applyBorder="1" applyAlignment="1">
      <alignment horizontal="center"/>
    </xf>
    <xf numFmtId="0" fontId="3" fillId="0" borderId="0" xfId="0" applyFont="1" applyAlignment="1">
      <alignment horizontal="right"/>
    </xf>
    <xf numFmtId="0" fontId="4" fillId="0" borderId="0" xfId="0" applyFont="1" applyAlignment="1">
      <alignment vertical="center"/>
    </xf>
    <xf numFmtId="0" fontId="5" fillId="0" borderId="0" xfId="0" applyFont="1" applyAlignment="1">
      <alignment vertical="center"/>
    </xf>
    <xf numFmtId="0" fontId="3" fillId="0" borderId="1" xfId="0" applyFont="1" applyBorder="1" applyAlignment="1">
      <alignment wrapText="1"/>
    </xf>
    <xf numFmtId="0" fontId="7" fillId="0" borderId="0" xfId="0" applyFont="1"/>
    <xf numFmtId="0" fontId="5" fillId="0" borderId="0" xfId="0" applyFont="1"/>
    <xf numFmtId="0" fontId="3" fillId="0" borderId="4" xfId="0" applyFont="1" applyFill="1" applyBorder="1" applyAlignment="1">
      <alignment wrapText="1"/>
    </xf>
    <xf numFmtId="165" fontId="9" fillId="0" borderId="0" xfId="0" applyNumberFormat="1" applyFont="1"/>
    <xf numFmtId="1" fontId="0" fillId="3" borderId="1" xfId="0" applyNumberFormat="1" applyFill="1" applyBorder="1"/>
    <xf numFmtId="1" fontId="0" fillId="0" borderId="1" xfId="0" applyNumberFormat="1" applyFill="1" applyBorder="1"/>
    <xf numFmtId="0" fontId="0" fillId="3" borderId="1" xfId="0" applyFill="1" applyBorder="1"/>
    <xf numFmtId="0" fontId="3" fillId="0" borderId="1" xfId="0" applyFont="1" applyBorder="1" applyAlignment="1">
      <alignment horizontal="right" wrapText="1"/>
    </xf>
    <xf numFmtId="0" fontId="3" fillId="0" borderId="0" xfId="0" applyFont="1" applyFill="1" applyBorder="1" applyAlignment="1">
      <alignment horizontal="center" wrapText="1"/>
    </xf>
    <xf numFmtId="0" fontId="3" fillId="0" borderId="0" xfId="0" applyFont="1" applyFill="1" applyBorder="1"/>
    <xf numFmtId="0" fontId="0" fillId="0" borderId="0" xfId="0" applyFill="1" applyBorder="1"/>
    <xf numFmtId="0" fontId="0" fillId="0" borderId="0" xfId="0" applyFill="1" applyBorder="1" applyAlignment="1">
      <alignment horizontal="center"/>
    </xf>
    <xf numFmtId="1" fontId="0" fillId="0" borderId="0" xfId="0" applyNumberFormat="1" applyFill="1" applyBorder="1"/>
    <xf numFmtId="0" fontId="0" fillId="0" borderId="0" xfId="0" applyBorder="1" applyAlignment="1">
      <alignment horizontal="right"/>
    </xf>
    <xf numFmtId="0" fontId="0" fillId="0" borderId="0" xfId="0" applyBorder="1" applyAlignment="1">
      <alignment horizontal="center"/>
    </xf>
    <xf numFmtId="0" fontId="0" fillId="3" borderId="1" xfId="0" applyFill="1" applyBorder="1" applyAlignment="1">
      <alignment horizontal="center"/>
    </xf>
    <xf numFmtId="0" fontId="3" fillId="0" borderId="2" xfId="0" applyFont="1" applyFill="1" applyBorder="1" applyAlignment="1">
      <alignment wrapText="1"/>
    </xf>
    <xf numFmtId="0" fontId="9" fillId="0" borderId="0" xfId="0" applyFont="1"/>
    <xf numFmtId="0" fontId="5" fillId="0" borderId="0" xfId="0" applyFont="1" applyAlignment="1">
      <alignment horizontal="left" vertical="center" wrapText="1"/>
    </xf>
    <xf numFmtId="164" fontId="0" fillId="3" borderId="1" xfId="0" applyNumberFormat="1" applyFill="1" applyBorder="1" applyAlignment="1">
      <alignment horizontal="center"/>
    </xf>
    <xf numFmtId="164" fontId="0" fillId="4" borderId="3" xfId="0" applyNumberForma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365760</xdr:colOff>
      <xdr:row>2</xdr:row>
      <xdr:rowOff>45720</xdr:rowOff>
    </xdr:from>
    <xdr:to>
      <xdr:col>2</xdr:col>
      <xdr:colOff>579120</xdr:colOff>
      <xdr:row>3</xdr:row>
      <xdr:rowOff>30480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5360" y="411480"/>
          <a:ext cx="82296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396240</xdr:colOff>
      <xdr:row>5</xdr:row>
      <xdr:rowOff>167640</xdr:rowOff>
    </xdr:from>
    <xdr:to>
      <xdr:col>2</xdr:col>
      <xdr:colOff>327660</xdr:colOff>
      <xdr:row>5</xdr:row>
      <xdr:rowOff>342900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05840" y="1082040"/>
          <a:ext cx="54102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182880</xdr:colOff>
      <xdr:row>7</xdr:row>
      <xdr:rowOff>137160</xdr:rowOff>
    </xdr:from>
    <xdr:to>
      <xdr:col>2</xdr:col>
      <xdr:colOff>525780</xdr:colOff>
      <xdr:row>7</xdr:row>
      <xdr:rowOff>493000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02080" y="1417320"/>
          <a:ext cx="342900" cy="355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175260</xdr:colOff>
      <xdr:row>9</xdr:row>
      <xdr:rowOff>152400</xdr:rowOff>
    </xdr:from>
    <xdr:to>
      <xdr:col>3</xdr:col>
      <xdr:colOff>365760</xdr:colOff>
      <xdr:row>9</xdr:row>
      <xdr:rowOff>434340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94460" y="1798320"/>
          <a:ext cx="800100" cy="281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152400</xdr:colOff>
      <xdr:row>13</xdr:row>
      <xdr:rowOff>266700</xdr:rowOff>
    </xdr:from>
    <xdr:to>
      <xdr:col>4</xdr:col>
      <xdr:colOff>83820</xdr:colOff>
      <xdr:row>13</xdr:row>
      <xdr:rowOff>434340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4122420"/>
          <a:ext cx="115062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152400</xdr:colOff>
      <xdr:row>11</xdr:row>
      <xdr:rowOff>190500</xdr:rowOff>
    </xdr:from>
    <xdr:to>
      <xdr:col>3</xdr:col>
      <xdr:colOff>525780</xdr:colOff>
      <xdr:row>11</xdr:row>
      <xdr:rowOff>502920</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71600" y="3063240"/>
          <a:ext cx="982980" cy="312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228600</xdr:colOff>
      <xdr:row>15</xdr:row>
      <xdr:rowOff>266700</xdr:rowOff>
    </xdr:from>
    <xdr:to>
      <xdr:col>3</xdr:col>
      <xdr:colOff>45720</xdr:colOff>
      <xdr:row>15</xdr:row>
      <xdr:rowOff>434340</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47800" y="5234940"/>
          <a:ext cx="42672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213360</xdr:colOff>
      <xdr:row>17</xdr:row>
      <xdr:rowOff>312420</xdr:rowOff>
    </xdr:from>
    <xdr:to>
      <xdr:col>3</xdr:col>
      <xdr:colOff>289560</xdr:colOff>
      <xdr:row>17</xdr:row>
      <xdr:rowOff>480060</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32560" y="6324600"/>
          <a:ext cx="68580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243840</xdr:colOff>
      <xdr:row>19</xdr:row>
      <xdr:rowOff>205740</xdr:rowOff>
    </xdr:from>
    <xdr:to>
      <xdr:col>3</xdr:col>
      <xdr:colOff>60960</xdr:colOff>
      <xdr:row>19</xdr:row>
      <xdr:rowOff>510540</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63040" y="7345680"/>
          <a:ext cx="42672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228600</xdr:colOff>
      <xdr:row>21</xdr:row>
      <xdr:rowOff>266700</xdr:rowOff>
    </xdr:from>
    <xdr:to>
      <xdr:col>3</xdr:col>
      <xdr:colOff>106680</xdr:colOff>
      <xdr:row>21</xdr:row>
      <xdr:rowOff>434340</xdr:rowOff>
    </xdr:to>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47800" y="8542020"/>
          <a:ext cx="48768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213360</xdr:colOff>
      <xdr:row>23</xdr:row>
      <xdr:rowOff>281940</xdr:rowOff>
    </xdr:from>
    <xdr:to>
      <xdr:col>3</xdr:col>
      <xdr:colOff>464820</xdr:colOff>
      <xdr:row>23</xdr:row>
      <xdr:rowOff>449580</xdr:rowOff>
    </xdr:to>
    <xdr:pic>
      <xdr:nvPicPr>
        <xdr:cNvPr id="13" name="Pictur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32560" y="9700260"/>
          <a:ext cx="86106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236220</xdr:colOff>
      <xdr:row>25</xdr:row>
      <xdr:rowOff>198120</xdr:rowOff>
    </xdr:from>
    <xdr:to>
      <xdr:col>4</xdr:col>
      <xdr:colOff>114300</xdr:colOff>
      <xdr:row>25</xdr:row>
      <xdr:rowOff>533400</xdr:rowOff>
    </xdr:to>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5420" y="10767060"/>
          <a:ext cx="1097280" cy="335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320040</xdr:colOff>
      <xdr:row>28</xdr:row>
      <xdr:rowOff>289560</xdr:rowOff>
    </xdr:from>
    <xdr:to>
      <xdr:col>3</xdr:col>
      <xdr:colOff>182880</xdr:colOff>
      <xdr:row>28</xdr:row>
      <xdr:rowOff>762000</xdr:rowOff>
    </xdr:to>
    <xdr:pic>
      <xdr:nvPicPr>
        <xdr:cNvPr id="15" name="Picture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39240" y="11955780"/>
          <a:ext cx="472440" cy="472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243840</xdr:colOff>
      <xdr:row>29</xdr:row>
      <xdr:rowOff>22860</xdr:rowOff>
    </xdr:from>
    <xdr:to>
      <xdr:col>4</xdr:col>
      <xdr:colOff>510540</xdr:colOff>
      <xdr:row>30</xdr:row>
      <xdr:rowOff>15240</xdr:rowOff>
    </xdr:to>
    <xdr:pic>
      <xdr:nvPicPr>
        <xdr:cNvPr id="16" name="Picture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82240" y="5341620"/>
          <a:ext cx="26670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441960</xdr:colOff>
      <xdr:row>31</xdr:row>
      <xdr:rowOff>121920</xdr:rowOff>
    </xdr:from>
    <xdr:to>
      <xdr:col>3</xdr:col>
      <xdr:colOff>563880</xdr:colOff>
      <xdr:row>31</xdr:row>
      <xdr:rowOff>434340</xdr:rowOff>
    </xdr:to>
    <xdr:pic>
      <xdr:nvPicPr>
        <xdr:cNvPr id="17" name="Picture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61160" y="13845540"/>
          <a:ext cx="731520" cy="312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view="pageLayout" topLeftCell="A9" zoomScale="85" zoomScaleNormal="100" zoomScalePageLayoutView="85" workbookViewId="0">
      <selection activeCell="C20" sqref="C20"/>
    </sheetView>
  </sheetViews>
  <sheetFormatPr defaultRowHeight="12.75" x14ac:dyDescent="0.2"/>
  <cols>
    <col min="1" max="16384" width="9.140625" style="18"/>
  </cols>
  <sheetData>
    <row r="1" spans="1:8" x14ac:dyDescent="0.2">
      <c r="A1" s="14" t="s">
        <v>0</v>
      </c>
    </row>
    <row r="2" spans="1:8" x14ac:dyDescent="0.2">
      <c r="A2" s="35" t="s">
        <v>17</v>
      </c>
      <c r="B2" s="35"/>
      <c r="C2" s="35"/>
      <c r="D2" s="35"/>
      <c r="E2" s="35"/>
      <c r="F2" s="35"/>
      <c r="G2" s="35"/>
      <c r="H2" s="35"/>
    </row>
    <row r="3" spans="1:8" x14ac:dyDescent="0.2">
      <c r="A3" s="15"/>
    </row>
    <row r="5" spans="1:8" ht="140.25" customHeight="1" x14ac:dyDescent="0.2">
      <c r="A5" s="35" t="s">
        <v>4</v>
      </c>
      <c r="B5" s="35"/>
      <c r="C5" s="35"/>
      <c r="D5" s="35"/>
      <c r="E5" s="35"/>
      <c r="F5" s="35"/>
      <c r="G5" s="35"/>
      <c r="H5" s="35"/>
    </row>
    <row r="6" spans="1:8" ht="43.9" customHeight="1" x14ac:dyDescent="0.2"/>
    <row r="7" spans="1:8" x14ac:dyDescent="0.2">
      <c r="A7" s="15" t="s">
        <v>5</v>
      </c>
    </row>
    <row r="8" spans="1:8" ht="49.15" customHeight="1" x14ac:dyDescent="0.2"/>
    <row r="9" spans="1:8" x14ac:dyDescent="0.2">
      <c r="A9" s="15" t="s">
        <v>6</v>
      </c>
    </row>
    <row r="10" spans="1:8" ht="47.45" customHeight="1" x14ac:dyDescent="0.2"/>
    <row r="11" spans="1:8" x14ac:dyDescent="0.2">
      <c r="A11" s="15" t="s">
        <v>8</v>
      </c>
    </row>
    <row r="12" spans="1:8" ht="63" customHeight="1" x14ac:dyDescent="0.2"/>
    <row r="13" spans="1:8" x14ac:dyDescent="0.2">
      <c r="A13" s="15" t="s">
        <v>7</v>
      </c>
    </row>
    <row r="14" spans="1:8" ht="73.150000000000006" customHeight="1" x14ac:dyDescent="0.2"/>
    <row r="15" spans="1:8" x14ac:dyDescent="0.2">
      <c r="A15" s="15" t="s">
        <v>9</v>
      </c>
    </row>
    <row r="16" spans="1:8" ht="67.900000000000006" customHeight="1" x14ac:dyDescent="0.2"/>
    <row r="17" spans="1:1" x14ac:dyDescent="0.2">
      <c r="A17" s="15" t="s">
        <v>10</v>
      </c>
    </row>
    <row r="18" spans="1:1" ht="74.45" customHeight="1" x14ac:dyDescent="0.2"/>
    <row r="19" spans="1:1" x14ac:dyDescent="0.2">
      <c r="A19" s="15" t="s">
        <v>11</v>
      </c>
    </row>
    <row r="20" spans="1:1" ht="75" customHeight="1" x14ac:dyDescent="0.2"/>
    <row r="21" spans="1:1" x14ac:dyDescent="0.2">
      <c r="A21" s="15" t="s">
        <v>12</v>
      </c>
    </row>
    <row r="22" spans="1:1" ht="75" customHeight="1" x14ac:dyDescent="0.2"/>
    <row r="23" spans="1:1" ht="14.25" x14ac:dyDescent="0.2">
      <c r="A23" s="15" t="s">
        <v>13</v>
      </c>
    </row>
    <row r="24" spans="1:1" ht="75.599999999999994" customHeight="1" x14ac:dyDescent="0.2"/>
    <row r="25" spans="1:1" ht="14.25" x14ac:dyDescent="0.2">
      <c r="A25" s="15" t="s">
        <v>14</v>
      </c>
    </row>
    <row r="26" spans="1:1" ht="63.6" customHeight="1" x14ac:dyDescent="0.2"/>
    <row r="27" spans="1:1" ht="8.4499999999999993" customHeight="1" x14ac:dyDescent="0.2">
      <c r="A27" s="15"/>
    </row>
    <row r="28" spans="1:1" x14ac:dyDescent="0.2">
      <c r="A28" s="15" t="s">
        <v>15</v>
      </c>
    </row>
    <row r="29" spans="1:1" ht="103.9" customHeight="1" x14ac:dyDescent="0.2">
      <c r="A29" s="15"/>
    </row>
    <row r="30" spans="1:1" x14ac:dyDescent="0.2">
      <c r="A30" s="15" t="s">
        <v>16</v>
      </c>
    </row>
    <row r="31" spans="1:1" x14ac:dyDescent="0.2">
      <c r="A31" s="15" t="s">
        <v>1</v>
      </c>
    </row>
    <row r="32" spans="1:1" ht="99" customHeight="1" x14ac:dyDescent="0.2"/>
    <row r="33" spans="1:1" x14ac:dyDescent="0.2">
      <c r="A33" s="15"/>
    </row>
  </sheetData>
  <mergeCells count="2">
    <mergeCell ref="A2:H2"/>
    <mergeCell ref="A5:H5"/>
  </mergeCells>
  <pageMargins left="0.7" right="0.7" top="0.75" bottom="0.75" header="0.3" footer="0.3"/>
  <pageSetup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zoomScale="175" zoomScaleNormal="175" workbookViewId="0">
      <selection activeCell="C2" sqref="C2:C11"/>
    </sheetView>
  </sheetViews>
  <sheetFormatPr defaultRowHeight="15" x14ac:dyDescent="0.25"/>
  <cols>
    <col min="1" max="1" width="15.7109375" customWidth="1"/>
    <col min="2" max="2" width="19.28515625" customWidth="1"/>
  </cols>
  <sheetData>
    <row r="1" spans="1:3" ht="49.15" customHeight="1" x14ac:dyDescent="0.25">
      <c r="A1" s="16" t="s">
        <v>19</v>
      </c>
      <c r="B1" s="16" t="s">
        <v>20</v>
      </c>
      <c r="C1" s="7" t="s">
        <v>18</v>
      </c>
    </row>
    <row r="2" spans="1:3" x14ac:dyDescent="0.25">
      <c r="A2" s="2">
        <v>2500</v>
      </c>
      <c r="B2" s="22">
        <v>500</v>
      </c>
      <c r="C2" s="23">
        <f>A2/B2</f>
        <v>5</v>
      </c>
    </row>
    <row r="3" spans="1:3" x14ac:dyDescent="0.25">
      <c r="A3" s="2">
        <v>3000</v>
      </c>
      <c r="B3" s="22">
        <v>500</v>
      </c>
      <c r="C3" s="23">
        <f t="shared" ref="C3:C11" si="0">A3/B3</f>
        <v>6</v>
      </c>
    </row>
    <row r="4" spans="1:3" x14ac:dyDescent="0.25">
      <c r="A4" s="2">
        <v>3500</v>
      </c>
      <c r="B4" s="22">
        <v>500</v>
      </c>
      <c r="C4" s="23">
        <f t="shared" si="0"/>
        <v>7</v>
      </c>
    </row>
    <row r="5" spans="1:3" x14ac:dyDescent="0.25">
      <c r="A5" s="2">
        <v>4000</v>
      </c>
      <c r="B5" s="22">
        <v>500</v>
      </c>
      <c r="C5" s="23">
        <f t="shared" si="0"/>
        <v>8</v>
      </c>
    </row>
    <row r="6" spans="1:3" x14ac:dyDescent="0.25">
      <c r="A6" s="2">
        <v>4500</v>
      </c>
      <c r="B6" s="22">
        <v>500</v>
      </c>
      <c r="C6" s="23">
        <f t="shared" si="0"/>
        <v>9</v>
      </c>
    </row>
    <row r="7" spans="1:3" x14ac:dyDescent="0.25">
      <c r="A7" s="2">
        <v>5000</v>
      </c>
      <c r="B7" s="22">
        <v>500</v>
      </c>
      <c r="C7" s="23">
        <f t="shared" si="0"/>
        <v>10</v>
      </c>
    </row>
    <row r="8" spans="1:3" x14ac:dyDescent="0.25">
      <c r="A8" s="2">
        <v>5500</v>
      </c>
      <c r="B8" s="22">
        <v>500</v>
      </c>
      <c r="C8" s="23">
        <f t="shared" si="0"/>
        <v>11</v>
      </c>
    </row>
    <row r="9" spans="1:3" x14ac:dyDescent="0.25">
      <c r="A9" s="2">
        <v>6000</v>
      </c>
      <c r="B9" s="22">
        <v>500</v>
      </c>
      <c r="C9" s="23">
        <f t="shared" si="0"/>
        <v>12</v>
      </c>
    </row>
    <row r="10" spans="1:3" x14ac:dyDescent="0.25">
      <c r="A10" s="2">
        <v>6500</v>
      </c>
      <c r="B10" s="22">
        <v>500</v>
      </c>
      <c r="C10" s="23">
        <f t="shared" si="0"/>
        <v>13</v>
      </c>
    </row>
    <row r="11" spans="1:3" x14ac:dyDescent="0.25">
      <c r="A11" s="2">
        <v>7000</v>
      </c>
      <c r="B11" s="22">
        <v>500</v>
      </c>
      <c r="C11" s="23">
        <f t="shared" si="0"/>
        <v>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zoomScale="115" zoomScaleNormal="115" workbookViewId="0">
      <selection activeCell="B8" sqref="B8"/>
    </sheetView>
  </sheetViews>
  <sheetFormatPr defaultRowHeight="15" x14ac:dyDescent="0.25"/>
  <cols>
    <col min="1" max="1" width="13" customWidth="1"/>
    <col min="2" max="2" width="15.42578125" customWidth="1"/>
    <col min="3" max="3" width="14.85546875" customWidth="1"/>
  </cols>
  <sheetData>
    <row r="1" spans="1:5" ht="45" x14ac:dyDescent="0.25">
      <c r="A1" s="24" t="s">
        <v>21</v>
      </c>
      <c r="B1" s="6" t="s">
        <v>22</v>
      </c>
      <c r="C1" s="25"/>
      <c r="D1" s="26"/>
      <c r="E1" s="27"/>
    </row>
    <row r="2" spans="1:5" x14ac:dyDescent="0.25">
      <c r="A2" s="8">
        <v>0.1</v>
      </c>
      <c r="B2" s="32">
        <f>SQRT(A2/PI())</f>
        <v>0.1784124116152771</v>
      </c>
      <c r="C2" s="28"/>
      <c r="D2" s="29"/>
      <c r="E2" s="27"/>
    </row>
    <row r="3" spans="1:5" x14ac:dyDescent="0.25">
      <c r="A3" s="8">
        <v>0.25</v>
      </c>
      <c r="B3" s="32">
        <f t="shared" ref="B3:B8" si="0">SQRT(A3/PI())</f>
        <v>0.28209479177387814</v>
      </c>
      <c r="C3" s="28"/>
      <c r="D3" s="29"/>
      <c r="E3" s="27"/>
    </row>
    <row r="4" spans="1:5" x14ac:dyDescent="0.25">
      <c r="A4" s="8">
        <v>0.5</v>
      </c>
      <c r="B4" s="32">
        <f t="shared" si="0"/>
        <v>0.3989422804014327</v>
      </c>
      <c r="C4" s="28"/>
      <c r="D4" s="29"/>
      <c r="E4" s="27"/>
    </row>
    <row r="5" spans="1:5" x14ac:dyDescent="0.25">
      <c r="A5" s="8">
        <v>0.75</v>
      </c>
      <c r="B5" s="32">
        <f t="shared" si="0"/>
        <v>0.48860251190291992</v>
      </c>
      <c r="C5" s="28"/>
      <c r="D5" s="29"/>
      <c r="E5" s="27"/>
    </row>
    <row r="6" spans="1:5" x14ac:dyDescent="0.25">
      <c r="A6" s="8">
        <v>1</v>
      </c>
      <c r="B6" s="32">
        <f t="shared" si="0"/>
        <v>0.56418958354775628</v>
      </c>
      <c r="C6" s="28"/>
      <c r="D6" s="29"/>
      <c r="E6" s="27"/>
    </row>
    <row r="7" spans="1:5" x14ac:dyDescent="0.25">
      <c r="A7" s="8">
        <v>1.25</v>
      </c>
      <c r="B7" s="32">
        <f t="shared" si="0"/>
        <v>0.63078313050504009</v>
      </c>
      <c r="C7" s="28"/>
      <c r="D7" s="29"/>
      <c r="E7" s="27"/>
    </row>
    <row r="8" spans="1:5" x14ac:dyDescent="0.25">
      <c r="A8" s="8">
        <v>1.5</v>
      </c>
      <c r="B8" s="32">
        <f t="shared" si="0"/>
        <v>0.690988298942671</v>
      </c>
      <c r="C8" s="28"/>
      <c r="D8" s="29"/>
      <c r="E8" s="27"/>
    </row>
    <row r="9" spans="1:5" x14ac:dyDescent="0.25">
      <c r="A9" s="30"/>
      <c r="B9" s="31"/>
      <c r="C9" s="28"/>
      <c r="D9" s="29"/>
      <c r="E9" s="27"/>
    </row>
    <row r="10" spans="1:5" x14ac:dyDescent="0.25">
      <c r="A10" s="30"/>
      <c r="B10" s="31"/>
      <c r="C10" s="28"/>
      <c r="D10" s="29"/>
      <c r="E10" s="27"/>
    </row>
    <row r="11" spans="1:5" x14ac:dyDescent="0.25">
      <c r="A11" s="30"/>
      <c r="B11" s="31"/>
      <c r="C11" s="28"/>
      <c r="D11" s="29"/>
      <c r="E11" s="27"/>
    </row>
    <row r="12" spans="1:5" x14ac:dyDescent="0.25">
      <c r="C12" s="27"/>
      <c r="D12" s="29"/>
      <c r="E12"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98"/>
  <sheetViews>
    <sheetView topLeftCell="A14" zoomScale="130" zoomScaleNormal="130" workbookViewId="0">
      <selection activeCell="D32" sqref="D32"/>
    </sheetView>
  </sheetViews>
  <sheetFormatPr defaultColWidth="9.140625" defaultRowHeight="15" x14ac:dyDescent="0.25"/>
  <cols>
    <col min="1" max="1" width="12.7109375" bestFit="1" customWidth="1"/>
    <col min="2" max="2" width="24.85546875" bestFit="1" customWidth="1"/>
    <col min="3" max="3" width="25.85546875" bestFit="1" customWidth="1"/>
    <col min="4" max="4" width="16.5703125" customWidth="1"/>
    <col min="5" max="5" width="8.28515625" bestFit="1" customWidth="1"/>
    <col min="6" max="8" width="10" customWidth="1"/>
    <col min="9" max="9" width="12.7109375" bestFit="1" customWidth="1"/>
    <col min="10" max="10" width="28.5703125" bestFit="1" customWidth="1"/>
    <col min="11" max="11" width="18.7109375" customWidth="1"/>
    <col min="12" max="12" width="10.7109375" bestFit="1" customWidth="1"/>
    <col min="14" max="14" width="10" customWidth="1"/>
    <col min="15" max="16" width="10" style="5" customWidth="1"/>
  </cols>
  <sheetData>
    <row r="1" spans="1:16" ht="45" x14ac:dyDescent="0.25">
      <c r="A1" s="6" t="s">
        <v>2</v>
      </c>
      <c r="B1" s="6" t="s">
        <v>3</v>
      </c>
      <c r="C1" s="6" t="s">
        <v>23</v>
      </c>
      <c r="D1" s="6" t="s">
        <v>24</v>
      </c>
      <c r="O1"/>
      <c r="P1"/>
    </row>
    <row r="2" spans="1:16" x14ac:dyDescent="0.25">
      <c r="A2" s="10">
        <v>41426</v>
      </c>
      <c r="B2" s="11">
        <v>5.2</v>
      </c>
      <c r="C2" s="9">
        <v>50</v>
      </c>
      <c r="D2" s="36">
        <f>C2/(8.34*B2)</f>
        <v>1.1529238147943184</v>
      </c>
      <c r="O2"/>
      <c r="P2"/>
    </row>
    <row r="3" spans="1:16" x14ac:dyDescent="0.25">
      <c r="A3" s="10">
        <v>41427</v>
      </c>
      <c r="B3" s="11">
        <v>5</v>
      </c>
      <c r="C3" s="9">
        <v>50</v>
      </c>
      <c r="D3" s="36">
        <f t="shared" ref="D3:D31" si="0">C3/(8.34*B3)</f>
        <v>1.199040767386091</v>
      </c>
      <c r="O3"/>
      <c r="P3"/>
    </row>
    <row r="4" spans="1:16" x14ac:dyDescent="0.25">
      <c r="A4" s="10">
        <v>41428</v>
      </c>
      <c r="B4" s="11">
        <v>4</v>
      </c>
      <c r="C4" s="9">
        <v>50</v>
      </c>
      <c r="D4" s="36">
        <f t="shared" si="0"/>
        <v>1.4988009592326139</v>
      </c>
      <c r="O4"/>
      <c r="P4"/>
    </row>
    <row r="5" spans="1:16" x14ac:dyDescent="0.25">
      <c r="A5" s="10">
        <v>41429</v>
      </c>
      <c r="B5" s="11">
        <v>3.2</v>
      </c>
      <c r="C5" s="9">
        <v>50</v>
      </c>
      <c r="D5" s="36">
        <f t="shared" si="0"/>
        <v>1.8735011990407673</v>
      </c>
      <c r="O5"/>
      <c r="P5"/>
    </row>
    <row r="6" spans="1:16" x14ac:dyDescent="0.25">
      <c r="A6" s="10">
        <v>41430</v>
      </c>
      <c r="B6" s="11">
        <v>5.6</v>
      </c>
      <c r="C6" s="9">
        <v>50</v>
      </c>
      <c r="D6" s="36">
        <f t="shared" si="0"/>
        <v>1.0705721137375814</v>
      </c>
      <c r="O6"/>
      <c r="P6"/>
    </row>
    <row r="7" spans="1:16" x14ac:dyDescent="0.25">
      <c r="A7" s="10">
        <v>41431</v>
      </c>
      <c r="B7" s="11">
        <v>5.2</v>
      </c>
      <c r="C7" s="9">
        <v>50</v>
      </c>
      <c r="D7" s="36">
        <f t="shared" si="0"/>
        <v>1.1529238147943184</v>
      </c>
      <c r="O7"/>
      <c r="P7"/>
    </row>
    <row r="8" spans="1:16" x14ac:dyDescent="0.25">
      <c r="A8" s="10">
        <v>41432</v>
      </c>
      <c r="B8" s="11">
        <v>5.2</v>
      </c>
      <c r="C8" s="9">
        <v>50</v>
      </c>
      <c r="D8" s="36">
        <f t="shared" si="0"/>
        <v>1.1529238147943184</v>
      </c>
      <c r="O8"/>
      <c r="P8"/>
    </row>
    <row r="9" spans="1:16" x14ac:dyDescent="0.25">
      <c r="A9" s="10">
        <v>41433</v>
      </c>
      <c r="B9" s="11">
        <v>5.3</v>
      </c>
      <c r="C9" s="9">
        <v>50</v>
      </c>
      <c r="D9" s="36">
        <f t="shared" si="0"/>
        <v>1.1311705352698973</v>
      </c>
      <c r="O9"/>
      <c r="P9"/>
    </row>
    <row r="10" spans="1:16" x14ac:dyDescent="0.25">
      <c r="A10" s="10">
        <v>41434</v>
      </c>
      <c r="B10" s="11">
        <v>5.0999999999999996</v>
      </c>
      <c r="C10" s="9">
        <v>50</v>
      </c>
      <c r="D10" s="36">
        <f t="shared" si="0"/>
        <v>1.175530164104011</v>
      </c>
      <c r="E10" s="1"/>
      <c r="O10"/>
      <c r="P10"/>
    </row>
    <row r="11" spans="1:16" x14ac:dyDescent="0.25">
      <c r="A11" s="10">
        <v>41435</v>
      </c>
      <c r="B11" s="11">
        <v>5.0999999999999996</v>
      </c>
      <c r="C11" s="9">
        <v>50</v>
      </c>
      <c r="D11" s="36">
        <f t="shared" si="0"/>
        <v>1.175530164104011</v>
      </c>
      <c r="E11" s="1"/>
      <c r="O11"/>
      <c r="P11"/>
    </row>
    <row r="12" spans="1:16" x14ac:dyDescent="0.25">
      <c r="A12" s="10">
        <v>41436</v>
      </c>
      <c r="B12" s="11">
        <v>5.5</v>
      </c>
      <c r="C12" s="9">
        <v>50</v>
      </c>
      <c r="D12" s="36">
        <f t="shared" si="0"/>
        <v>1.0900370612600829</v>
      </c>
      <c r="E12" s="1"/>
      <c r="O12"/>
      <c r="P12"/>
    </row>
    <row r="13" spans="1:16" x14ac:dyDescent="0.25">
      <c r="A13" s="10">
        <v>41437</v>
      </c>
      <c r="B13" s="11">
        <v>5.6</v>
      </c>
      <c r="C13" s="9">
        <v>50</v>
      </c>
      <c r="D13" s="36">
        <f t="shared" si="0"/>
        <v>1.0705721137375814</v>
      </c>
      <c r="O13"/>
      <c r="P13"/>
    </row>
    <row r="14" spans="1:16" x14ac:dyDescent="0.25">
      <c r="A14" s="10">
        <v>41438</v>
      </c>
      <c r="B14" s="11">
        <v>5.6</v>
      </c>
      <c r="C14" s="9">
        <v>50</v>
      </c>
      <c r="D14" s="36">
        <f t="shared" si="0"/>
        <v>1.0705721137375814</v>
      </c>
      <c r="O14"/>
      <c r="P14"/>
    </row>
    <row r="15" spans="1:16" x14ac:dyDescent="0.25">
      <c r="A15" s="10">
        <v>41439</v>
      </c>
      <c r="B15" s="11">
        <v>5.7</v>
      </c>
      <c r="C15" s="9">
        <v>50</v>
      </c>
      <c r="D15" s="36">
        <f t="shared" si="0"/>
        <v>1.0517901468299045</v>
      </c>
      <c r="O15"/>
      <c r="P15"/>
    </row>
    <row r="16" spans="1:16" x14ac:dyDescent="0.25">
      <c r="A16" s="10">
        <v>41440</v>
      </c>
      <c r="B16" s="11">
        <v>5.6</v>
      </c>
      <c r="C16" s="9">
        <v>50</v>
      </c>
      <c r="D16" s="36">
        <f t="shared" si="0"/>
        <v>1.0705721137375814</v>
      </c>
      <c r="O16"/>
      <c r="P16"/>
    </row>
    <row r="17" spans="1:16" x14ac:dyDescent="0.25">
      <c r="A17" s="10">
        <v>41441</v>
      </c>
      <c r="B17" s="11">
        <v>5.7</v>
      </c>
      <c r="C17" s="9">
        <v>50</v>
      </c>
      <c r="D17" s="36">
        <f t="shared" si="0"/>
        <v>1.0517901468299045</v>
      </c>
      <c r="O17"/>
      <c r="P17"/>
    </row>
    <row r="18" spans="1:16" x14ac:dyDescent="0.25">
      <c r="A18" s="10">
        <v>41442</v>
      </c>
      <c r="B18" s="11">
        <v>5.8</v>
      </c>
      <c r="C18" s="9">
        <v>50</v>
      </c>
      <c r="D18" s="36">
        <f t="shared" si="0"/>
        <v>1.0336558339535269</v>
      </c>
      <c r="E18" s="1"/>
      <c r="O18"/>
      <c r="P18"/>
    </row>
    <row r="19" spans="1:16" x14ac:dyDescent="0.25">
      <c r="A19" s="10">
        <v>41443</v>
      </c>
      <c r="B19" s="11">
        <v>5.9</v>
      </c>
      <c r="C19" s="9">
        <v>50</v>
      </c>
      <c r="D19" s="36">
        <f t="shared" si="0"/>
        <v>1.0161362435475347</v>
      </c>
      <c r="E19" s="1"/>
      <c r="O19"/>
      <c r="P19"/>
    </row>
    <row r="20" spans="1:16" x14ac:dyDescent="0.25">
      <c r="A20" s="10">
        <v>41444</v>
      </c>
      <c r="B20" s="11">
        <v>5.9</v>
      </c>
      <c r="C20" s="9">
        <v>50</v>
      </c>
      <c r="D20" s="36">
        <f t="shared" si="0"/>
        <v>1.0161362435475347</v>
      </c>
      <c r="O20"/>
      <c r="P20"/>
    </row>
    <row r="21" spans="1:16" x14ac:dyDescent="0.25">
      <c r="A21" s="10">
        <v>41445</v>
      </c>
      <c r="B21" s="11">
        <v>5.9</v>
      </c>
      <c r="C21" s="9">
        <v>50</v>
      </c>
      <c r="D21" s="36">
        <f t="shared" si="0"/>
        <v>1.0161362435475347</v>
      </c>
      <c r="O21"/>
      <c r="P21"/>
    </row>
    <row r="22" spans="1:16" x14ac:dyDescent="0.25">
      <c r="A22" s="10">
        <v>41446</v>
      </c>
      <c r="B22" s="11">
        <v>5.9</v>
      </c>
      <c r="C22" s="9">
        <v>50</v>
      </c>
      <c r="D22" s="36">
        <f t="shared" si="0"/>
        <v>1.0161362435475347</v>
      </c>
      <c r="O22"/>
      <c r="P22"/>
    </row>
    <row r="23" spans="1:16" x14ac:dyDescent="0.25">
      <c r="A23" s="10">
        <v>41447</v>
      </c>
      <c r="B23" s="11">
        <v>6</v>
      </c>
      <c r="C23" s="9">
        <v>50</v>
      </c>
      <c r="D23" s="36">
        <f t="shared" si="0"/>
        <v>0.99920063948840931</v>
      </c>
      <c r="O23"/>
      <c r="P23"/>
    </row>
    <row r="24" spans="1:16" x14ac:dyDescent="0.25">
      <c r="A24" s="10">
        <v>41448</v>
      </c>
      <c r="B24" s="11">
        <v>6</v>
      </c>
      <c r="C24" s="9">
        <v>50</v>
      </c>
      <c r="D24" s="36">
        <f t="shared" si="0"/>
        <v>0.99920063948840931</v>
      </c>
      <c r="O24"/>
      <c r="P24"/>
    </row>
    <row r="25" spans="1:16" x14ac:dyDescent="0.25">
      <c r="A25" s="10">
        <v>41449</v>
      </c>
      <c r="B25" s="11">
        <v>5.6</v>
      </c>
      <c r="C25" s="9">
        <v>50</v>
      </c>
      <c r="D25" s="36">
        <f t="shared" si="0"/>
        <v>1.0705721137375814</v>
      </c>
      <c r="O25"/>
      <c r="P25"/>
    </row>
    <row r="26" spans="1:16" x14ac:dyDescent="0.25">
      <c r="A26" s="10">
        <v>41450</v>
      </c>
      <c r="B26" s="11">
        <v>5.9</v>
      </c>
      <c r="C26" s="9">
        <v>50</v>
      </c>
      <c r="D26" s="36">
        <f t="shared" si="0"/>
        <v>1.0161362435475347</v>
      </c>
      <c r="O26"/>
      <c r="P26"/>
    </row>
    <row r="27" spans="1:16" x14ac:dyDescent="0.25">
      <c r="A27" s="10">
        <v>41451</v>
      </c>
      <c r="B27" s="11">
        <v>5.6</v>
      </c>
      <c r="C27" s="9">
        <v>50</v>
      </c>
      <c r="D27" s="36">
        <f t="shared" si="0"/>
        <v>1.0705721137375814</v>
      </c>
      <c r="F27" s="5"/>
      <c r="O27"/>
      <c r="P27"/>
    </row>
    <row r="28" spans="1:16" x14ac:dyDescent="0.25">
      <c r="A28" s="10">
        <v>41452</v>
      </c>
      <c r="B28" s="11">
        <v>6.2</v>
      </c>
      <c r="C28" s="9">
        <v>50</v>
      </c>
      <c r="D28" s="36">
        <f t="shared" si="0"/>
        <v>0.96696836079523485</v>
      </c>
      <c r="F28" s="5"/>
      <c r="O28"/>
      <c r="P28"/>
    </row>
    <row r="29" spans="1:16" x14ac:dyDescent="0.25">
      <c r="A29" s="10">
        <v>41453</v>
      </c>
      <c r="B29" s="11">
        <v>6</v>
      </c>
      <c r="C29" s="9">
        <v>50</v>
      </c>
      <c r="D29" s="36">
        <f t="shared" si="0"/>
        <v>0.99920063948840931</v>
      </c>
      <c r="E29" s="1"/>
      <c r="F29" s="5"/>
      <c r="O29"/>
      <c r="P29"/>
    </row>
    <row r="30" spans="1:16" x14ac:dyDescent="0.25">
      <c r="A30" s="10">
        <v>41454</v>
      </c>
      <c r="B30" s="11">
        <v>6.1</v>
      </c>
      <c r="C30" s="9">
        <v>50</v>
      </c>
      <c r="D30" s="36">
        <f t="shared" si="0"/>
        <v>0.98282030113614038</v>
      </c>
      <c r="F30" s="5"/>
      <c r="O30"/>
      <c r="P30"/>
    </row>
    <row r="31" spans="1:16" ht="15.75" thickBot="1" x14ac:dyDescent="0.3">
      <c r="A31" s="10">
        <v>41455</v>
      </c>
      <c r="B31" s="11">
        <v>6.2</v>
      </c>
      <c r="C31" s="9">
        <v>50</v>
      </c>
      <c r="D31" s="36">
        <f t="shared" si="0"/>
        <v>0.96696836079523485</v>
      </c>
    </row>
    <row r="32" spans="1:16" ht="15.75" thickBot="1" x14ac:dyDescent="0.3">
      <c r="B32" s="12"/>
      <c r="C32" s="13" t="s">
        <v>25</v>
      </c>
      <c r="D32" s="37">
        <f>AVERAGE(D2:D31)</f>
        <v>1.1052697087916259</v>
      </c>
    </row>
    <row r="38" spans="1:5" x14ac:dyDescent="0.25">
      <c r="A38" s="3"/>
      <c r="B38" s="4"/>
      <c r="C38" s="1"/>
      <c r="D38" s="1"/>
      <c r="E38" s="1"/>
    </row>
    <row r="39" spans="1:5" x14ac:dyDescent="0.25">
      <c r="A39" s="3"/>
      <c r="B39" s="4"/>
      <c r="C39" s="1"/>
      <c r="D39" s="1"/>
      <c r="E39" s="1"/>
    </row>
    <row r="41" spans="1:5" x14ac:dyDescent="0.25">
      <c r="A41" s="3"/>
      <c r="B41" s="4"/>
      <c r="C41" s="1"/>
      <c r="D41" s="1"/>
      <c r="E41" s="1"/>
    </row>
    <row r="45" spans="1:5" x14ac:dyDescent="0.25">
      <c r="A45" s="3"/>
      <c r="B45" s="4"/>
      <c r="C45" s="1"/>
      <c r="D45" s="1"/>
      <c r="E45" s="1"/>
    </row>
    <row r="48" spans="1:5" x14ac:dyDescent="0.25">
      <c r="A48" s="3"/>
      <c r="B48" s="4"/>
      <c r="C48" s="1"/>
      <c r="D48" s="1"/>
      <c r="E48" s="1"/>
    </row>
    <row r="55" spans="1:5" x14ac:dyDescent="0.25">
      <c r="A55" s="3"/>
      <c r="B55" s="4"/>
      <c r="C55" s="1"/>
      <c r="D55" s="1"/>
      <c r="E55" s="1"/>
    </row>
    <row r="56" spans="1:5" x14ac:dyDescent="0.25">
      <c r="A56" s="3"/>
      <c r="B56" s="4"/>
      <c r="C56" s="1"/>
      <c r="D56" s="1"/>
      <c r="E56" s="1"/>
    </row>
    <row r="60" spans="1:5" x14ac:dyDescent="0.25">
      <c r="A60" s="3"/>
      <c r="B60" s="4"/>
      <c r="C60" s="1"/>
      <c r="D60" s="1"/>
      <c r="E60" s="1"/>
    </row>
    <row r="61" spans="1:5" x14ac:dyDescent="0.25">
      <c r="A61" s="3"/>
      <c r="B61" s="4"/>
      <c r="C61" s="1"/>
      <c r="D61" s="1"/>
      <c r="E61" s="1"/>
    </row>
    <row r="62" spans="1:5" x14ac:dyDescent="0.25">
      <c r="A62" s="3"/>
      <c r="B62" s="4"/>
      <c r="C62" s="1"/>
      <c r="D62" s="1"/>
      <c r="E62" s="1"/>
    </row>
    <row r="65" spans="1:5" x14ac:dyDescent="0.25">
      <c r="A65" s="3"/>
      <c r="B65" s="4"/>
      <c r="C65" s="1"/>
      <c r="D65" s="1"/>
      <c r="E65" s="1"/>
    </row>
    <row r="67" spans="1:5" x14ac:dyDescent="0.25">
      <c r="A67" s="3"/>
      <c r="B67" s="4"/>
      <c r="C67" s="1"/>
      <c r="D67" s="1"/>
      <c r="E67" s="1"/>
    </row>
    <row r="70" spans="1:5" x14ac:dyDescent="0.25">
      <c r="A70" s="3"/>
      <c r="B70" s="4"/>
      <c r="C70" s="1"/>
      <c r="D70" s="1"/>
      <c r="E70" s="1"/>
    </row>
    <row r="73" spans="1:5" x14ac:dyDescent="0.25">
      <c r="A73" s="3"/>
      <c r="B73" s="4"/>
      <c r="C73" s="1"/>
      <c r="D73" s="1"/>
      <c r="E73" s="1"/>
    </row>
    <row r="76" spans="1:5" x14ac:dyDescent="0.25">
      <c r="A76" s="3"/>
      <c r="B76" s="4"/>
      <c r="C76" s="1"/>
      <c r="D76" s="1"/>
      <c r="E76" s="1"/>
    </row>
    <row r="78" spans="1:5" x14ac:dyDescent="0.25">
      <c r="A78" s="3"/>
      <c r="B78" s="4"/>
      <c r="C78" s="1"/>
      <c r="D78" s="1"/>
      <c r="E78" s="1"/>
    </row>
    <row r="80" spans="1:5" x14ac:dyDescent="0.25">
      <c r="A80" s="3"/>
      <c r="B80" s="4"/>
      <c r="C80" s="1"/>
      <c r="D80" s="1"/>
      <c r="E80" s="1"/>
    </row>
    <row r="83" spans="1:5" x14ac:dyDescent="0.25">
      <c r="A83" s="3"/>
      <c r="B83" s="4"/>
      <c r="C83" s="1"/>
      <c r="D83" s="1"/>
      <c r="E83" s="1"/>
    </row>
    <row r="85" spans="1:5" x14ac:dyDescent="0.25">
      <c r="A85" s="3"/>
      <c r="B85" s="4"/>
      <c r="C85" s="1"/>
      <c r="D85" s="1"/>
      <c r="E85" s="1"/>
    </row>
    <row r="87" spans="1:5" x14ac:dyDescent="0.25">
      <c r="A87" s="3"/>
      <c r="B87" s="4"/>
      <c r="C87" s="1"/>
      <c r="D87" s="1"/>
      <c r="E87" s="1"/>
    </row>
    <row r="89" spans="1:5" x14ac:dyDescent="0.25">
      <c r="A89" s="3"/>
      <c r="B89" s="4"/>
      <c r="C89" s="1"/>
      <c r="D89" s="1"/>
      <c r="E89" s="1"/>
    </row>
    <row r="97" spans="1:5" x14ac:dyDescent="0.25">
      <c r="A97" s="1"/>
      <c r="B97" s="4"/>
      <c r="C97" s="1"/>
      <c r="D97" s="1"/>
      <c r="E97" s="1"/>
    </row>
    <row r="98" spans="1:5" x14ac:dyDescent="0.25">
      <c r="A98" s="3"/>
      <c r="B98" s="4"/>
      <c r="C98" s="1"/>
      <c r="D98" s="1"/>
      <c r="E98" s="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
  <sheetViews>
    <sheetView tabSelected="1" workbookViewId="0">
      <selection activeCell="F23" sqref="F23"/>
    </sheetView>
  </sheetViews>
  <sheetFormatPr defaultRowHeight="15" x14ac:dyDescent="0.25"/>
  <cols>
    <col min="1" max="1" width="17.28515625" customWidth="1"/>
    <col min="2" max="2" width="15.140625" customWidth="1"/>
    <col min="3" max="3" width="10.7109375" customWidth="1"/>
    <col min="4" max="4" width="13.7109375" customWidth="1"/>
    <col min="5" max="5" width="15.140625" customWidth="1"/>
  </cols>
  <sheetData>
    <row r="1" spans="1:5" ht="60" x14ac:dyDescent="0.25">
      <c r="A1" s="16" t="s">
        <v>29</v>
      </c>
      <c r="B1" s="16" t="s">
        <v>28</v>
      </c>
      <c r="C1" s="16" t="s">
        <v>27</v>
      </c>
      <c r="D1" s="33" t="s">
        <v>30</v>
      </c>
      <c r="E1" s="19"/>
    </row>
    <row r="2" spans="1:5" x14ac:dyDescent="0.25">
      <c r="A2" s="2">
        <v>16</v>
      </c>
      <c r="B2" s="2">
        <v>10</v>
      </c>
      <c r="C2" s="21">
        <f>PI()*((B2/12)^2)*A2</f>
        <v>34.906585039886593</v>
      </c>
      <c r="D2" s="23">
        <f>C2*7.48*8.34</f>
        <v>2177.5844758602534</v>
      </c>
      <c r="E2" s="20"/>
    </row>
    <row r="3" spans="1:5" x14ac:dyDescent="0.25">
      <c r="A3" s="2">
        <v>18</v>
      </c>
      <c r="B3" s="2">
        <v>15</v>
      </c>
      <c r="C3" s="21">
        <f t="shared" ref="C3:C14" si="0">PI()*((B3/12)^2)*A3</f>
        <v>88.35729338221293</v>
      </c>
      <c r="D3" s="23">
        <f t="shared" ref="D3:D14" si="1">C3*7.48*8.34</f>
        <v>5512.0107045212662</v>
      </c>
    </row>
    <row r="4" spans="1:5" x14ac:dyDescent="0.25">
      <c r="A4" s="2">
        <v>20</v>
      </c>
      <c r="B4" s="2">
        <v>20</v>
      </c>
      <c r="C4" s="21">
        <f t="shared" si="0"/>
        <v>174.53292519943295</v>
      </c>
      <c r="D4" s="23">
        <f t="shared" si="1"/>
        <v>10887.922379301266</v>
      </c>
    </row>
    <row r="5" spans="1:5" x14ac:dyDescent="0.25">
      <c r="A5" s="2">
        <v>22</v>
      </c>
      <c r="B5" s="2">
        <v>25</v>
      </c>
      <c r="C5" s="21">
        <f t="shared" si="0"/>
        <v>299.97846518652545</v>
      </c>
      <c r="D5" s="23">
        <f t="shared" si="1"/>
        <v>18713.616589424055</v>
      </c>
    </row>
    <row r="6" spans="1:5" x14ac:dyDescent="0.25">
      <c r="A6" s="2">
        <v>24</v>
      </c>
      <c r="B6" s="2">
        <v>30</v>
      </c>
      <c r="C6" s="21">
        <f t="shared" si="0"/>
        <v>471.23889803846896</v>
      </c>
      <c r="D6" s="23">
        <f t="shared" si="1"/>
        <v>29397.390424113419</v>
      </c>
    </row>
    <row r="7" spans="1:5" x14ac:dyDescent="0.25">
      <c r="A7" s="2">
        <v>26</v>
      </c>
      <c r="B7" s="2">
        <v>35</v>
      </c>
      <c r="C7" s="21">
        <f t="shared" si="0"/>
        <v>694.85920845024225</v>
      </c>
      <c r="D7" s="23">
        <f t="shared" si="1"/>
        <v>43347.54097259316</v>
      </c>
    </row>
    <row r="8" spans="1:5" x14ac:dyDescent="0.25">
      <c r="A8" s="2">
        <v>28</v>
      </c>
      <c r="B8" s="2">
        <v>40</v>
      </c>
      <c r="C8" s="21">
        <f t="shared" si="0"/>
        <v>977.38438111682467</v>
      </c>
      <c r="D8" s="23">
        <f t="shared" si="1"/>
        <v>60972.365324087099</v>
      </c>
    </row>
    <row r="9" spans="1:5" x14ac:dyDescent="0.25">
      <c r="A9" s="2">
        <v>30</v>
      </c>
      <c r="B9" s="2">
        <v>45</v>
      </c>
      <c r="C9" s="21">
        <f t="shared" si="0"/>
        <v>1325.359400733194</v>
      </c>
      <c r="D9" s="23">
        <f t="shared" si="1"/>
        <v>82680.160567818995</v>
      </c>
    </row>
    <row r="10" spans="1:5" x14ac:dyDescent="0.25">
      <c r="A10" s="2">
        <v>32</v>
      </c>
      <c r="B10" s="2">
        <v>50</v>
      </c>
      <c r="C10" s="21">
        <f t="shared" si="0"/>
        <v>1745.3292519943298</v>
      </c>
      <c r="D10" s="23">
        <f t="shared" si="1"/>
        <v>108879.22379301267</v>
      </c>
    </row>
    <row r="11" spans="1:5" x14ac:dyDescent="0.25">
      <c r="A11" s="2">
        <v>34</v>
      </c>
      <c r="B11" s="2">
        <v>55</v>
      </c>
      <c r="C11" s="21">
        <f t="shared" si="0"/>
        <v>2243.83891959521</v>
      </c>
      <c r="D11" s="23">
        <f t="shared" si="1"/>
        <v>139977.8520888919</v>
      </c>
    </row>
    <row r="12" spans="1:5" x14ac:dyDescent="0.25">
      <c r="A12" s="2">
        <v>36</v>
      </c>
      <c r="B12" s="2">
        <v>60</v>
      </c>
      <c r="C12" s="21">
        <f t="shared" si="0"/>
        <v>2827.4333882308138</v>
      </c>
      <c r="D12" s="23">
        <f t="shared" si="1"/>
        <v>176384.34254468052</v>
      </c>
    </row>
    <row r="13" spans="1:5" x14ac:dyDescent="0.25">
      <c r="A13" s="2">
        <v>38</v>
      </c>
      <c r="B13" s="2">
        <v>65</v>
      </c>
      <c r="C13" s="21">
        <f t="shared" si="0"/>
        <v>3502.6576425961207</v>
      </c>
      <c r="D13" s="23">
        <f t="shared" si="1"/>
        <v>218506.99224960231</v>
      </c>
    </row>
    <row r="14" spans="1:5" x14ac:dyDescent="0.25">
      <c r="A14" s="2">
        <v>40</v>
      </c>
      <c r="B14" s="2">
        <v>70</v>
      </c>
      <c r="C14" s="21">
        <f t="shared" si="0"/>
        <v>4276.0566673861067</v>
      </c>
      <c r="D14" s="23">
        <f t="shared" si="1"/>
        <v>266754.09829288098</v>
      </c>
    </row>
    <row r="15" spans="1:5" x14ac:dyDescent="0.25">
      <c r="A15" s="17"/>
    </row>
    <row r="16" spans="1:5" x14ac:dyDescent="0.25">
      <c r="A16" s="17"/>
    </row>
    <row r="17" spans="1:1" x14ac:dyDescent="0.25">
      <c r="A17" s="34" t="s">
        <v>26</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AD77547CAEAC4594CBF132FC1A80C5" ma:contentTypeVersion="10" ma:contentTypeDescription="Create a new document." ma:contentTypeScope="" ma:versionID="ad3ff49e854ec6e1681bc4688fceccfc">
  <xsd:schema xmlns:xsd="http://www.w3.org/2001/XMLSchema" xmlns:xs="http://www.w3.org/2001/XMLSchema" xmlns:p="http://schemas.microsoft.com/office/2006/metadata/properties" xmlns:ns3="b84496f4-4c2a-4d3a-a52d-2c29cc2fb1bf" targetNamespace="http://schemas.microsoft.com/office/2006/metadata/properties" ma:root="true" ma:fieldsID="226b092b6cb045ff14a8bf5ccc6dd494" ns3:_="">
    <xsd:import namespace="b84496f4-4c2a-4d3a-a52d-2c29cc2fb1b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496f4-4c2a-4d3a-a52d-2c29cc2fb1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360AFB-D298-4F4F-A003-77DE1D9490DC}">
  <ds:schemaRefs>
    <ds:schemaRef ds:uri="http://schemas.microsoft.com/sharepoint/v3/contenttype/forms"/>
  </ds:schemaRefs>
</ds:datastoreItem>
</file>

<file path=customXml/itemProps2.xml><?xml version="1.0" encoding="utf-8"?>
<ds:datastoreItem xmlns:ds="http://schemas.openxmlformats.org/officeDocument/2006/customXml" ds:itemID="{673D32B3-B2B2-4A28-8243-13234A5F2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4496f4-4c2a-4d3a-a52d-2c29cc2fb1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6F9EDC-2BB9-4A0E-8808-C67210F68B2F}">
  <ds:schemaRef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b84496f4-4c2a-4d3a-a52d-2c29cc2fb1b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Formulas</vt:lpstr>
      <vt:lpstr>Rectangle Area</vt:lpstr>
      <vt:lpstr>Circle Area</vt:lpstr>
      <vt:lpstr>Loading</vt:lpstr>
      <vt:lpstr>Culvert Volume</vt:lpstr>
      <vt:lpstr>Formulas!Print_Area</vt:lpstr>
    </vt:vector>
  </TitlesOfParts>
  <Manager/>
  <Company>Golder Associates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mbirdsell</dc:creator>
  <cp:keywords/>
  <dc:description/>
  <cp:lastModifiedBy>Nielson, Marilyn</cp:lastModifiedBy>
  <cp:revision/>
  <cp:lastPrinted>2021-11-23T17:32:49Z</cp:lastPrinted>
  <dcterms:created xsi:type="dcterms:W3CDTF">2011-10-04T18:20:53Z</dcterms:created>
  <dcterms:modified xsi:type="dcterms:W3CDTF">2025-01-29T00:00:41Z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0x01010058AD77547CAEAC4594CBF132FC1A80C5</vt:lpwstr>
  </property>
</Properties>
</file>